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<sst xmlns="http://schemas.openxmlformats.org/spreadsheetml/2006/main" count="107" uniqueCount="98">
  <si>
    <t>Note 1 - Accounting Policies</t>
  </si>
  <si>
    <t>Note 2: -  Exceptional items</t>
  </si>
  <si>
    <t>Note 3: Extraordinary items</t>
  </si>
  <si>
    <t>There were no outstanding foreign currency contracts as at the date of this announcement.</t>
  </si>
  <si>
    <t>There were no material litigation as at the date of this announcement.</t>
  </si>
  <si>
    <t>Note 20 - Variance from Profit Forecast and Profit Guarantee</t>
  </si>
  <si>
    <t>Note 21 - Dividend</t>
  </si>
  <si>
    <t>No dividend was recommended for the quarter under review.</t>
  </si>
  <si>
    <t>The second quarter financial statements have been prepared using the same accounting policies, method of</t>
  </si>
  <si>
    <t>There was no exceptional item in the quarterly financial statement under review.</t>
  </si>
  <si>
    <t>Major geographical segment:</t>
  </si>
  <si>
    <t>Malaysia</t>
  </si>
  <si>
    <t>Hong Kong (S.A.R)</t>
  </si>
  <si>
    <t>RM'000</t>
  </si>
  <si>
    <t>NOTES</t>
  </si>
  <si>
    <t>TA WIN HOLDINGS BERHAD (Company No.291592-U)</t>
  </si>
  <si>
    <t>Year to date</t>
  </si>
  <si>
    <t>Total Assets Employed</t>
  </si>
  <si>
    <t>There was no extraordinary item in the quarterly financial statement under review.</t>
  </si>
  <si>
    <t>There were no changes in the composition of the Group during the current fianancial period ended</t>
  </si>
  <si>
    <t>Breakdown of group borrowings are as follow:</t>
  </si>
  <si>
    <t xml:space="preserve">a. Short term borrowings </t>
  </si>
  <si>
    <t>Total</t>
  </si>
  <si>
    <t>RM'000</t>
  </si>
  <si>
    <t xml:space="preserve">ECR </t>
  </si>
  <si>
    <t>Bank overdraft</t>
  </si>
  <si>
    <t xml:space="preserve">b. Long term borrowings </t>
  </si>
  <si>
    <t>Note 4: Income tax</t>
  </si>
  <si>
    <t>Revolving credit</t>
  </si>
  <si>
    <t>Bankers' acceptance</t>
  </si>
  <si>
    <t>All the Group's borrowings are dominated in Ringgit Malaysia (RM).</t>
  </si>
  <si>
    <t>Secured</t>
  </si>
  <si>
    <t>Unsecured</t>
  </si>
  <si>
    <t>Total</t>
  </si>
  <si>
    <t>Revenue</t>
  </si>
  <si>
    <t>Net profit/(loss) before income tax</t>
  </si>
  <si>
    <t xml:space="preserve">computation and basis of consolidation as compared with those used in the preparation of the most recent </t>
  </si>
  <si>
    <t>annual report issued by the company.</t>
  </si>
  <si>
    <t>Note 5 : Profits/(Losses) on Sales of Investments and/ or Properties</t>
  </si>
  <si>
    <t>Note 6- Purchases or Disposal of Quoted Securities</t>
  </si>
  <si>
    <t>Note 7 - Changes in Composition of Company/ Group</t>
  </si>
  <si>
    <t>Note 8 - Corporate Proposals</t>
  </si>
  <si>
    <t>Note 9 - Issuance or Repayments of Debts and Equity Securities</t>
  </si>
  <si>
    <t>There were no issuance and repayment of debts and equity securities or share cancellation in the current financial period under</t>
  </si>
  <si>
    <t>review. The company has not implemented any share buyback scheme and it does not hold any shares as treasury shares</t>
  </si>
  <si>
    <t>Note 10 - Group Borrowings and Debts Securities</t>
  </si>
  <si>
    <t>Note 11 - Contingent Liabilities</t>
  </si>
  <si>
    <t>Note 12 - Financial Instruments</t>
  </si>
  <si>
    <t>Note13 - Material Litigation</t>
  </si>
  <si>
    <t>Note 14 - Segmental Reporting</t>
  </si>
  <si>
    <t>Note 16 - Review of Performance (Current and Year-To-Date)</t>
  </si>
  <si>
    <t>Note 18 - Seasonal or Cyclical Factors</t>
  </si>
  <si>
    <t xml:space="preserve">Note 19 - Current year Prospects </t>
  </si>
  <si>
    <t>Not applicable.</t>
  </si>
  <si>
    <t>Note 17 - Material Subsequent Events</t>
  </si>
  <si>
    <t>There were no material subsequent events as at the date of this announcement.</t>
  </si>
  <si>
    <t>Note 15 - Comparison with Preceding Quarter's Results</t>
  </si>
  <si>
    <t>(%)</t>
  </si>
  <si>
    <t>Changes</t>
  </si>
  <si>
    <t xml:space="preserve">  Current Quarter</t>
  </si>
  <si>
    <t xml:space="preserve">   Revenue</t>
  </si>
  <si>
    <t xml:space="preserve">   minority interest.</t>
  </si>
  <si>
    <t xml:space="preserve">    (RM'000)</t>
  </si>
  <si>
    <t xml:space="preserve">      (RM'000)</t>
  </si>
  <si>
    <t xml:space="preserve">   Profit/ (Loss) before finance cost, depreciations,</t>
  </si>
  <si>
    <t xml:space="preserve">   amortisations, exceptional items, income tax and</t>
  </si>
  <si>
    <t>Year -To-Date</t>
  </si>
  <si>
    <t>Current quarter provision</t>
  </si>
  <si>
    <t>NOTES TO QUARTERLY REPORT ENDED 30 JUNE, 2002</t>
  </si>
  <si>
    <t>31 March, 2002</t>
  </si>
  <si>
    <t>30 June, 2002</t>
  </si>
  <si>
    <t xml:space="preserve">There is no tax charge for the Group for the current period mainly due to utilisation of unutilised capital allowances </t>
  </si>
  <si>
    <t>brought forward by a subsidiary.</t>
  </si>
  <si>
    <t>There were no sales of investments or properties for the current quarter and financial period ended 30 June, 2002.</t>
  </si>
  <si>
    <t>There was no purchase or disposal of quoted securities for the financial period ended 30 June, 2002.</t>
  </si>
  <si>
    <t>30 June, 2002.</t>
  </si>
  <si>
    <t>(a) There  is no corporate proposal which has been announced and not completed as at the date of this announcement.</t>
  </si>
  <si>
    <t>during the current financial  period ended 30 June, 2002.</t>
  </si>
  <si>
    <t xml:space="preserve">      financial year ended 31 December, 2001.</t>
  </si>
  <si>
    <t xml:space="preserve">(b) The status of utilisation of proceeds remains unchanged todate since the issuance of the annual report for the </t>
  </si>
  <si>
    <t>Term loan</t>
  </si>
  <si>
    <t>Current Quarter 30.6.2002</t>
  </si>
  <si>
    <t>Preceding Quarter 31.3.2002</t>
  </si>
  <si>
    <t xml:space="preserve">Profits before Income Tax </t>
  </si>
  <si>
    <t xml:space="preserve"> 30.6.2002</t>
  </si>
  <si>
    <t>30.6.2002</t>
  </si>
  <si>
    <t xml:space="preserve">The performance of the Group for the current quarter has  improved  mainly due to increase of both local and </t>
  </si>
  <si>
    <t>The sale of copper wires are not subject to cyclical or seasonal factors. However, sales are usually lower in the</t>
  </si>
  <si>
    <t>first quarter as compared to other quarters.</t>
  </si>
  <si>
    <t>overseas sales.</t>
  </si>
  <si>
    <t xml:space="preserve">   Profits after taxation</t>
  </si>
  <si>
    <t xml:space="preserve">   Profits before taxation</t>
  </si>
  <si>
    <t>For the current quarter under review, the higher profits were mainly due to higher revenue as a results of  both</t>
  </si>
  <si>
    <t>increase in the quantity demanded for both enamelled copper wire and copper rod/wire and better prices.</t>
  </si>
  <si>
    <t>The Board of Directors would expect that  the Group's performance to be satisfactory in the forthcoming</t>
  </si>
  <si>
    <t>quarters, barring any unforeseen circumstances.</t>
  </si>
  <si>
    <t>As at 30.6.2002</t>
  </si>
  <si>
    <t>There were no contingent liabilities for the Group as at the date of this announcement.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</si>
</sst>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0.000"/>
  </numFmts>
  <fonts count="7">
    <font>
      <sz val="12"/>
      <name val="新細明體"/>
      <family val="1"/>
    </font>
    <font>
      <sz val="9"/>
      <name val="細明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77" fontId="3" fillId="0" borderId="0" xfId="15" applyNumberFormat="1" applyFont="1" applyAlignment="1">
      <alignment/>
    </xf>
    <xf numFmtId="177" fontId="3" fillId="0" borderId="1" xfId="15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4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7" fontId="4" fillId="0" borderId="0" xfId="15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77" fontId="3" fillId="0" borderId="0" xfId="0" applyNumberFormat="1" applyFont="1" applyAlignment="1">
      <alignment/>
    </xf>
    <xf numFmtId="177" fontId="3" fillId="0" borderId="1" xfId="0" applyNumberFormat="1" applyFont="1" applyBorder="1" applyAlignment="1">
      <alignment/>
    </xf>
    <xf numFmtId="177" fontId="3" fillId="0" borderId="2" xfId="15" applyNumberFormat="1" applyFont="1" applyBorder="1" applyAlignment="1">
      <alignment/>
    </xf>
    <xf numFmtId="43" fontId="3" fillId="0" borderId="0" xfId="15" applyFont="1" applyAlignment="1">
      <alignment/>
    </xf>
    <xf numFmtId="0" fontId="3" fillId="0" borderId="1" xfId="0" applyFont="1" applyBorder="1" applyAlignment="1">
      <alignment/>
    </xf>
    <xf numFmtId="177" fontId="3" fillId="0" borderId="0" xfId="15" applyNumberFormat="1" applyFont="1" applyBorder="1" applyAlignment="1">
      <alignment horizontal="right"/>
    </xf>
    <xf numFmtId="177" fontId="3" fillId="0" borderId="3" xfId="15" applyNumberFormat="1" applyFont="1" applyBorder="1" applyAlignment="1">
      <alignment/>
    </xf>
    <xf numFmtId="43" fontId="3" fillId="0" borderId="3" xfId="15" applyFont="1" applyBorder="1" applyAlignment="1">
      <alignment/>
    </xf>
    <xf numFmtId="43" fontId="3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nnouncement\Consol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nnouncement\Consol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1-Y"/>
      <sheetName val="Chart2-Y"/>
      <sheetName val="Chart3-Q1"/>
      <sheetName val="Chart4-Q2"/>
      <sheetName val="Chart-Q3"/>
      <sheetName val="Chart-Q4"/>
      <sheetName val="Conso PL-Q1"/>
      <sheetName val="ConsoPL-Q2"/>
      <sheetName val="ConsoPL-Q3"/>
      <sheetName val="ConsoPL-Q4"/>
      <sheetName val="Cumulative Q"/>
      <sheetName val="Conso BS-Q1"/>
      <sheetName val="Conso BS-Q2"/>
      <sheetName val="Conso BS-Q3"/>
      <sheetName val="Conso BS-Q4"/>
      <sheetName val="Notes-Q1"/>
      <sheetName val="Notes -Q2"/>
      <sheetName val="Notes -Q3"/>
      <sheetName val="Stocks valuation"/>
      <sheetName val="Notes- Q4"/>
      <sheetName val="Income Statement"/>
      <sheetName val="Changes in equity"/>
      <sheetName val="Conso CF"/>
      <sheetName val="Cons-CF9month"/>
      <sheetName val="FA-RS"/>
      <sheetName val="ConsoAdj"/>
      <sheetName val="FA-2001"/>
      <sheetName val="TWHB"/>
      <sheetName val="Grp Idx"/>
      <sheetName val="Ratio"/>
      <sheetName val="Tawin"/>
      <sheetName val="Tawin Idx"/>
      <sheetName val="loan"/>
      <sheetName val="Twin"/>
      <sheetName val="Twin Idx"/>
      <sheetName val="Tax Comp"/>
      <sheetName val="TaxMov"/>
      <sheetName val="CA"/>
      <sheetName val="Interest Res."/>
      <sheetName val="DeferredTax"/>
    </sheetNames>
    <sheetDataSet>
      <sheetData sheetId="7">
        <row r="36">
          <cell r="L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s1-Y"/>
      <sheetName val="Chart2-Y"/>
      <sheetName val="Chart3-Q1"/>
      <sheetName val="Chart4-Q2"/>
      <sheetName val="Chart5-Q3"/>
      <sheetName val="Chart6-Q4"/>
      <sheetName val="Conso PL-Q1"/>
      <sheetName val="ConsoPL-Q2"/>
      <sheetName val="ConsoPL-Q3"/>
      <sheetName val="ConsoPL-Q4"/>
      <sheetName val="Cumulative Q"/>
      <sheetName val="Conso BS-Q1"/>
      <sheetName val="Conso BS-Q2"/>
      <sheetName val="Conso BS-Q3"/>
      <sheetName val="Conso BS-Q4"/>
      <sheetName val="Notes-Q1"/>
      <sheetName val="Notes -Q2"/>
      <sheetName val="Notes -Q3"/>
      <sheetName val="Stocks valuation"/>
      <sheetName val="Notes- Q4"/>
      <sheetName val="Conso CF"/>
      <sheetName val="FA-RS"/>
      <sheetName val="ConsoAdj"/>
      <sheetName val="FA-2001"/>
      <sheetName val="TWHB"/>
      <sheetName val="Grp Idx"/>
      <sheetName val="Ratio"/>
      <sheetName val="Tawin"/>
      <sheetName val="Tawin Idx"/>
      <sheetName val="loan"/>
      <sheetName val="Twin"/>
      <sheetName val="Twin Idx"/>
      <sheetName val="Tax Comp"/>
      <sheetName val="TaxMov"/>
      <sheetName val="CA"/>
      <sheetName val="Interest Res."/>
      <sheetName val="DeferredTax"/>
    </sheetNames>
    <sheetDataSet>
      <sheetData sheetId="6">
        <row r="9">
          <cell r="F9">
            <v>6749.28</v>
          </cell>
        </row>
        <row r="34">
          <cell r="F34">
            <v>-803.5200000000011</v>
          </cell>
        </row>
      </sheetData>
      <sheetData sheetId="7">
        <row r="9">
          <cell r="E9">
            <v>6228.96</v>
          </cell>
        </row>
        <row r="34">
          <cell r="E34">
            <v>-336.68</v>
          </cell>
        </row>
      </sheetData>
      <sheetData sheetId="10">
        <row r="8">
          <cell r="F8">
            <v>36202.96</v>
          </cell>
          <cell r="G8">
            <v>65869.23999999999</v>
          </cell>
        </row>
        <row r="23">
          <cell r="F23">
            <v>3535.199999999994</v>
          </cell>
          <cell r="G23">
            <v>5741.879999999991</v>
          </cell>
        </row>
        <row r="33">
          <cell r="C33">
            <v>564.6800000000017</v>
          </cell>
          <cell r="F33">
            <v>1841.3199999999938</v>
          </cell>
          <cell r="G33">
            <v>2405.999999999991</v>
          </cell>
        </row>
        <row r="37">
          <cell r="F37">
            <v>1841.3199999999938</v>
          </cell>
          <cell r="G37">
            <v>2405.999999999991</v>
          </cell>
        </row>
      </sheetData>
      <sheetData sheetId="12">
        <row r="17">
          <cell r="K17">
            <v>51618</v>
          </cell>
        </row>
        <row r="35">
          <cell r="K35">
            <v>43139</v>
          </cell>
        </row>
        <row r="37">
          <cell r="K37">
            <v>29</v>
          </cell>
        </row>
        <row r="39">
          <cell r="K39">
            <v>1410.7</v>
          </cell>
        </row>
      </sheetData>
      <sheetData sheetId="16">
        <row r="57">
          <cell r="E57">
            <v>3010</v>
          </cell>
        </row>
        <row r="58">
          <cell r="E58">
            <v>0</v>
          </cell>
        </row>
        <row r="65">
          <cell r="E65">
            <v>0</v>
          </cell>
        </row>
        <row r="66">
          <cell r="E66">
            <v>2000</v>
          </cell>
        </row>
        <row r="68">
          <cell r="E68">
            <v>643</v>
          </cell>
        </row>
        <row r="69">
          <cell r="C69">
            <v>7926</v>
          </cell>
        </row>
        <row r="70">
          <cell r="E70">
            <v>0</v>
          </cell>
        </row>
        <row r="71">
          <cell r="E71">
            <v>15851</v>
          </cell>
        </row>
        <row r="119">
          <cell r="E119">
            <v>-60</v>
          </cell>
        </row>
        <row r="120">
          <cell r="E120">
            <v>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workbookViewId="0" topLeftCell="A100">
      <selection activeCell="D100" sqref="D100"/>
    </sheetView>
  </sheetViews>
  <sheetFormatPr defaultColWidth="9.00390625" defaultRowHeight="16.5"/>
  <cols>
    <col min="1" max="1" width="9.125" style="2" bestFit="1" customWidth="1"/>
    <col min="2" max="2" width="11.625" style="2" customWidth="1"/>
    <col min="3" max="3" width="10.875" style="2" customWidth="1"/>
    <col min="4" max="4" width="13.375" style="2" customWidth="1"/>
    <col min="5" max="5" width="31.375" style="2" customWidth="1"/>
    <col min="6" max="6" width="19.25390625" style="2" customWidth="1"/>
    <col min="7" max="7" width="8.125" style="2" customWidth="1"/>
    <col min="8" max="16384" width="9.00390625" style="2" customWidth="1"/>
  </cols>
  <sheetData>
    <row r="1" ht="14.25">
      <c r="A1" s="13" t="s">
        <v>15</v>
      </c>
    </row>
    <row r="2" ht="14.25">
      <c r="A2" s="13" t="s">
        <v>68</v>
      </c>
    </row>
    <row r="3" ht="14.25">
      <c r="A3" s="13"/>
    </row>
    <row r="4" ht="14.25">
      <c r="A4" s="13"/>
    </row>
    <row r="5" ht="14.25">
      <c r="A5" s="14" t="s">
        <v>14</v>
      </c>
    </row>
    <row r="7" ht="12.75">
      <c r="A7" s="3" t="s">
        <v>0</v>
      </c>
    </row>
    <row r="9" ht="12.75">
      <c r="A9" s="2" t="s">
        <v>8</v>
      </c>
    </row>
    <row r="10" ht="12.75">
      <c r="A10" s="2" t="s">
        <v>36</v>
      </c>
    </row>
    <row r="11" ht="12.75">
      <c r="A11" s="2" t="s">
        <v>37</v>
      </c>
    </row>
    <row r="13" ht="12.75">
      <c r="A13" s="3" t="s">
        <v>1</v>
      </c>
    </row>
    <row r="15" ht="12.75">
      <c r="A15" s="2" t="s">
        <v>9</v>
      </c>
    </row>
    <row r="18" ht="12.75">
      <c r="A18" s="3" t="s">
        <v>2</v>
      </c>
    </row>
    <row r="20" ht="12.75">
      <c r="A20" s="2" t="s">
        <v>18</v>
      </c>
    </row>
    <row r="22" ht="12.75">
      <c r="A22" s="3" t="s">
        <v>27</v>
      </c>
    </row>
    <row r="23" spans="1:6" ht="12.75">
      <c r="A23" s="3"/>
      <c r="E23" s="17" t="s">
        <v>70</v>
      </c>
      <c r="F23" s="17" t="s">
        <v>69</v>
      </c>
    </row>
    <row r="24" spans="5:6" ht="12.75">
      <c r="E24" s="15" t="s">
        <v>13</v>
      </c>
      <c r="F24" s="15" t="s">
        <v>13</v>
      </c>
    </row>
    <row r="25" spans="1:6" ht="13.5" thickBot="1">
      <c r="A25" s="2" t="s">
        <v>67</v>
      </c>
      <c r="E25" s="25">
        <f>'[1]ConsoPL-Q2'!$L$36</f>
        <v>0</v>
      </c>
      <c r="F25" s="24">
        <v>0</v>
      </c>
    </row>
    <row r="26" spans="5:6" ht="13.5" thickTop="1">
      <c r="E26" s="16"/>
      <c r="F26" s="16"/>
    </row>
    <row r="27" ht="12.75">
      <c r="A27" s="2" t="s">
        <v>71</v>
      </c>
    </row>
    <row r="28" ht="12.75">
      <c r="A28" s="2" t="s">
        <v>72</v>
      </c>
    </row>
    <row r="31" ht="12.75">
      <c r="A31" s="3" t="s">
        <v>38</v>
      </c>
    </row>
    <row r="33" ht="12.75">
      <c r="A33" s="2" t="s">
        <v>73</v>
      </c>
    </row>
    <row r="36" ht="12.75">
      <c r="A36" s="3" t="s">
        <v>39</v>
      </c>
    </row>
    <row r="38" ht="12.75">
      <c r="A38" s="2" t="s">
        <v>74</v>
      </c>
    </row>
    <row r="41" ht="12.75">
      <c r="A41" s="3" t="s">
        <v>40</v>
      </c>
    </row>
    <row r="42" ht="12.75">
      <c r="A42" s="3"/>
    </row>
    <row r="43" ht="12.75">
      <c r="A43" s="2" t="s">
        <v>19</v>
      </c>
    </row>
    <row r="44" ht="12.75">
      <c r="A44" s="4" t="s">
        <v>75</v>
      </c>
    </row>
    <row r="45" ht="12.75">
      <c r="A45" s="3"/>
    </row>
    <row r="47" ht="12.75">
      <c r="A47" s="3" t="s">
        <v>41</v>
      </c>
    </row>
    <row r="48" ht="12.75">
      <c r="A48" s="3"/>
    </row>
    <row r="49" ht="12.75">
      <c r="A49" s="2" t="s">
        <v>76</v>
      </c>
    </row>
    <row r="51" spans="1:6" ht="12.75">
      <c r="A51" s="2" t="s">
        <v>79</v>
      </c>
      <c r="F51" s="15"/>
    </row>
    <row r="52" ht="12.75">
      <c r="A52" s="2" t="s">
        <v>78</v>
      </c>
    </row>
    <row r="53" ht="12.75">
      <c r="A53" s="3"/>
    </row>
    <row r="55" ht="12.75">
      <c r="A55" s="3" t="s">
        <v>42</v>
      </c>
    </row>
    <row r="56" ht="11.25" customHeight="1"/>
    <row r="57" ht="12.75">
      <c r="A57" s="2" t="s">
        <v>43</v>
      </c>
    </row>
    <row r="58" ht="12.75">
      <c r="A58" s="2" t="s">
        <v>44</v>
      </c>
    </row>
    <row r="59" ht="12.75">
      <c r="A59" s="2" t="s">
        <v>77</v>
      </c>
    </row>
    <row r="68" ht="12.75">
      <c r="A68" s="3" t="s">
        <v>45</v>
      </c>
    </row>
    <row r="69" ht="12.75">
      <c r="F69" s="15"/>
    </row>
    <row r="70" ht="12.75">
      <c r="A70" s="2" t="s">
        <v>20</v>
      </c>
    </row>
    <row r="72" ht="12.75">
      <c r="A72" s="2" t="s">
        <v>21</v>
      </c>
    </row>
    <row r="73" spans="4:6" ht="12.75">
      <c r="D73" s="17" t="s">
        <v>31</v>
      </c>
      <c r="E73" s="17" t="s">
        <v>32</v>
      </c>
      <c r="F73" s="17" t="s">
        <v>33</v>
      </c>
    </row>
    <row r="74" spans="4:6" ht="12.75">
      <c r="D74" s="17" t="s">
        <v>23</v>
      </c>
      <c r="E74" s="17" t="s">
        <v>23</v>
      </c>
      <c r="F74" s="17" t="s">
        <v>23</v>
      </c>
    </row>
    <row r="75" spans="1:6" ht="12.75">
      <c r="A75" s="5" t="s">
        <v>24</v>
      </c>
      <c r="D75" s="6">
        <f>'[2]Notes -Q2'!$E$57</f>
        <v>3010</v>
      </c>
      <c r="E75" s="6">
        <f>'[2]Notes -Q2'!$C$69</f>
        <v>7926</v>
      </c>
      <c r="F75" s="18">
        <f>E75+D75</f>
        <v>10936</v>
      </c>
    </row>
    <row r="76" spans="1:8" ht="12.75">
      <c r="A76" s="5" t="s">
        <v>29</v>
      </c>
      <c r="D76" s="6">
        <f>'[2]Notes -Q2'!$E$58</f>
        <v>0</v>
      </c>
      <c r="E76" s="6">
        <f>'[2]Notes -Q2'!$E$71</f>
        <v>15851</v>
      </c>
      <c r="F76" s="18">
        <f>E76+D76</f>
        <v>15851</v>
      </c>
      <c r="H76" s="18"/>
    </row>
    <row r="77" spans="1:8" ht="12.75">
      <c r="A77" s="5" t="s">
        <v>28</v>
      </c>
      <c r="D77" s="6">
        <f>'[2]Notes -Q2'!$E$66</f>
        <v>2000</v>
      </c>
      <c r="E77" s="6">
        <f>'[2]Notes -Q2'!$E$70</f>
        <v>0</v>
      </c>
      <c r="F77" s="18">
        <f>E77+D77</f>
        <v>2000</v>
      </c>
      <c r="H77" s="18"/>
    </row>
    <row r="78" spans="1:6" ht="12.75">
      <c r="A78" s="5" t="s">
        <v>25</v>
      </c>
      <c r="D78" s="7">
        <f>'[2]Notes -Q2'!$E$65</f>
        <v>0</v>
      </c>
      <c r="E78" s="7">
        <f>'[2]Notes -Q2'!$E$68</f>
        <v>643</v>
      </c>
      <c r="F78" s="19">
        <f>E78+D78</f>
        <v>643</v>
      </c>
    </row>
    <row r="79" spans="1:9" ht="12.75">
      <c r="A79" s="5"/>
      <c r="D79" s="6">
        <f>SUM(D75:D78)</f>
        <v>5010</v>
      </c>
      <c r="E79" s="6">
        <f>SUM(E75:E78)</f>
        <v>24420</v>
      </c>
      <c r="F79" s="6">
        <f>SUM(F75:F78)</f>
        <v>29430</v>
      </c>
      <c r="H79" s="18"/>
      <c r="I79" s="18"/>
    </row>
    <row r="80" spans="1:6" ht="12.75">
      <c r="A80" s="5" t="s">
        <v>80</v>
      </c>
      <c r="D80" s="5">
        <f>-'[2]Notes -Q2'!$E$119</f>
        <v>60</v>
      </c>
      <c r="E80" s="21">
        <v>0</v>
      </c>
      <c r="F80" s="7">
        <f>D80+E80</f>
        <v>60</v>
      </c>
    </row>
    <row r="81" spans="4:6" ht="12.75">
      <c r="D81" s="20">
        <f>SUM(D79:D80)</f>
        <v>5070</v>
      </c>
      <c r="E81" s="8">
        <f>SUM(E79:E80)</f>
        <v>24420</v>
      </c>
      <c r="F81" s="20">
        <f>SUM(F79:F80)</f>
        <v>29490</v>
      </c>
    </row>
    <row r="82" spans="1:4" ht="12.75">
      <c r="A82" s="2" t="s">
        <v>26</v>
      </c>
      <c r="D82" s="9"/>
    </row>
    <row r="83" ht="12.75">
      <c r="D83" s="9"/>
    </row>
    <row r="84" spans="1:6" ht="12.75">
      <c r="A84" s="5" t="str">
        <f>A80</f>
        <v>Term loan</v>
      </c>
      <c r="D84" s="19">
        <f>'[2]Notes -Q2'!$E$120</f>
        <v>111</v>
      </c>
      <c r="E84" s="22">
        <v>0</v>
      </c>
      <c r="F84" s="19">
        <f>D84+E84</f>
        <v>111</v>
      </c>
    </row>
    <row r="85" spans="4:6" ht="12.75">
      <c r="D85" s="9"/>
      <c r="E85" s="9"/>
      <c r="F85" s="9"/>
    </row>
    <row r="86" spans="1:6" ht="13.5" thickBot="1">
      <c r="A86" s="2" t="s">
        <v>22</v>
      </c>
      <c r="D86" s="10">
        <f>D81+D84</f>
        <v>5181</v>
      </c>
      <c r="E86" s="10">
        <f>E81+E84</f>
        <v>24420</v>
      </c>
      <c r="F86" s="10">
        <f>SUM(D86:E86)</f>
        <v>29601</v>
      </c>
    </row>
    <row r="87" ht="13.5" thickTop="1">
      <c r="F87" s="9"/>
    </row>
    <row r="88" spans="1:6" ht="12.75">
      <c r="A88" s="2" t="s">
        <v>30</v>
      </c>
      <c r="F88" s="9"/>
    </row>
    <row r="89" ht="12.75">
      <c r="F89" s="9"/>
    </row>
    <row r="90" ht="12.75">
      <c r="F90" s="9"/>
    </row>
    <row r="91" ht="12.75">
      <c r="A91" s="3" t="s">
        <v>46</v>
      </c>
    </row>
    <row r="93" ht="12.75">
      <c r="A93" s="2" t="s">
        <v>97</v>
      </c>
    </row>
    <row r="96" ht="12.75">
      <c r="A96" s="3" t="s">
        <v>47</v>
      </c>
    </row>
    <row r="98" ht="12.75">
      <c r="A98" s="2" t="s">
        <v>3</v>
      </c>
    </row>
    <row r="101" ht="12.75">
      <c r="A101" s="3" t="s">
        <v>48</v>
      </c>
    </row>
    <row r="102" ht="12.75">
      <c r="A102" s="3"/>
    </row>
    <row r="103" ht="12.75">
      <c r="A103" s="2" t="s">
        <v>4</v>
      </c>
    </row>
    <row r="106" ht="12.75">
      <c r="A106" s="3" t="s">
        <v>49</v>
      </c>
    </row>
    <row r="107" spans="1:6" ht="12.75">
      <c r="A107" s="3"/>
      <c r="E107" s="1"/>
      <c r="F107" s="1"/>
    </row>
    <row r="108" spans="1:6" ht="12.75">
      <c r="A108" s="3" t="s">
        <v>10</v>
      </c>
      <c r="D108" s="15" t="s">
        <v>34</v>
      </c>
      <c r="E108" s="15" t="s">
        <v>35</v>
      </c>
      <c r="F108" s="15" t="s">
        <v>17</v>
      </c>
    </row>
    <row r="109" spans="4:6" ht="12.75">
      <c r="D109" s="15" t="s">
        <v>16</v>
      </c>
      <c r="E109" s="15" t="s">
        <v>16</v>
      </c>
      <c r="F109" s="15" t="s">
        <v>96</v>
      </c>
    </row>
    <row r="110" spans="4:6" ht="12.75">
      <c r="D110" s="15" t="s">
        <v>13</v>
      </c>
      <c r="E110" s="15" t="s">
        <v>13</v>
      </c>
      <c r="F110" s="15" t="s">
        <v>13</v>
      </c>
    </row>
    <row r="111" spans="1:6" ht="12.75">
      <c r="A111" s="2" t="s">
        <v>11</v>
      </c>
      <c r="D111" s="6">
        <f>D113-D112</f>
        <v>52890.99999999999</v>
      </c>
      <c r="E111" s="6">
        <f>E113-E112</f>
        <v>3546.199999999992</v>
      </c>
      <c r="F111" s="6">
        <f>F113-F112</f>
        <v>86422.7</v>
      </c>
    </row>
    <row r="112" spans="1:6" ht="12.75">
      <c r="A112" s="2" t="s">
        <v>12</v>
      </c>
      <c r="D112" s="7">
        <f>'[2]ConsoPL-Q2'!$E$9+'[2]Conso PL-Q1'!$F$9</f>
        <v>12978.24</v>
      </c>
      <c r="E112" s="7">
        <f>'[2]Conso PL-Q1'!$F$34+'[2]ConsoPL-Q2'!$E$34</f>
        <v>-1140.2000000000012</v>
      </c>
      <c r="F112" s="7">
        <v>9774</v>
      </c>
    </row>
    <row r="113" spans="4:7" ht="13.5" thickBot="1">
      <c r="D113" s="11">
        <f>'[2]Cumulative Q'!$G$8</f>
        <v>65869.23999999999</v>
      </c>
      <c r="E113" s="11">
        <f>'[2]Cumulative Q'!$G$33</f>
        <v>2405.999999999991</v>
      </c>
      <c r="F113" s="11">
        <f>'[2]Conso BS-Q2'!$K$17+'[2]Conso BS-Q2'!$K$35+'[2]Conso BS-Q2'!$K$37+'[2]Conso BS-Q2'!$K$39</f>
        <v>96196.7</v>
      </c>
      <c r="G113" s="18"/>
    </row>
    <row r="114" spans="4:7" ht="13.5" thickTop="1">
      <c r="D114" s="12"/>
      <c r="E114" s="12"/>
      <c r="F114" s="12"/>
      <c r="G114" s="18"/>
    </row>
    <row r="115" spans="4:6" ht="12.75">
      <c r="D115" s="12"/>
      <c r="E115" s="23"/>
      <c r="F115" s="12"/>
    </row>
    <row r="116" ht="12.75">
      <c r="A116" s="3" t="s">
        <v>56</v>
      </c>
    </row>
    <row r="118" spans="4:6" ht="12.75">
      <c r="D118" s="15" t="s">
        <v>81</v>
      </c>
      <c r="E118" s="15" t="s">
        <v>82</v>
      </c>
      <c r="F118" s="15" t="s">
        <v>58</v>
      </c>
    </row>
    <row r="119" spans="4:6" ht="12.75">
      <c r="D119" s="15" t="s">
        <v>13</v>
      </c>
      <c r="E119" s="15" t="s">
        <v>13</v>
      </c>
      <c r="F119" s="15" t="s">
        <v>57</v>
      </c>
    </row>
    <row r="120" spans="1:6" ht="13.5" thickBot="1">
      <c r="A120" s="2" t="s">
        <v>83</v>
      </c>
      <c r="D120" s="24">
        <f>'[2]Cumulative Q'!$F$33</f>
        <v>1841.3199999999938</v>
      </c>
      <c r="E120" s="24">
        <f>'[2]Cumulative Q'!$C$33</f>
        <v>564.6800000000017</v>
      </c>
      <c r="F120" s="26">
        <f>(D120-E120)/E120</f>
        <v>2.2608202875964944</v>
      </c>
    </row>
    <row r="121" ht="13.5" thickTop="1"/>
    <row r="122" ht="12.75">
      <c r="A122" s="2" t="s">
        <v>86</v>
      </c>
    </row>
    <row r="123" ht="12.75">
      <c r="A123" s="2" t="s">
        <v>89</v>
      </c>
    </row>
    <row r="131" ht="12.75">
      <c r="A131" s="3" t="s">
        <v>50</v>
      </c>
    </row>
    <row r="132" spans="5:6" ht="12.75">
      <c r="E132" s="15" t="s">
        <v>59</v>
      </c>
      <c r="F132" s="15" t="s">
        <v>66</v>
      </c>
    </row>
    <row r="133" spans="1:6" ht="12.75">
      <c r="A133" s="3"/>
      <c r="E133" s="15" t="s">
        <v>84</v>
      </c>
      <c r="F133" s="15" t="s">
        <v>85</v>
      </c>
    </row>
    <row r="134" spans="5:6" ht="12.75">
      <c r="E134" s="15" t="s">
        <v>62</v>
      </c>
      <c r="F134" s="15" t="s">
        <v>63</v>
      </c>
    </row>
    <row r="135" spans="1:6" ht="12.75">
      <c r="A135" s="2" t="s">
        <v>60</v>
      </c>
      <c r="E135" s="6">
        <f>'[2]Cumulative Q'!$F$8</f>
        <v>36202.96</v>
      </c>
      <c r="F135" s="6">
        <f>'[2]Cumulative Q'!$G$8</f>
        <v>65869.23999999999</v>
      </c>
    </row>
    <row r="136" ht="12.75">
      <c r="A136" s="2" t="s">
        <v>64</v>
      </c>
    </row>
    <row r="137" ht="12.75">
      <c r="A137" s="2" t="s">
        <v>65</v>
      </c>
    </row>
    <row r="138" spans="1:6" ht="12.75">
      <c r="A138" s="2" t="s">
        <v>61</v>
      </c>
      <c r="E138" s="6">
        <f>'[2]Cumulative Q'!$F$23</f>
        <v>3535.199999999994</v>
      </c>
      <c r="F138" s="6">
        <f>'[2]Cumulative Q'!$G$23</f>
        <v>5741.879999999991</v>
      </c>
    </row>
    <row r="139" spans="1:6" ht="12.75">
      <c r="A139" s="2" t="s">
        <v>91</v>
      </c>
      <c r="E139" s="6">
        <f>'[2]Cumulative Q'!$F$33</f>
        <v>1841.3199999999938</v>
      </c>
      <c r="F139" s="6">
        <f>'[2]Cumulative Q'!$G$33</f>
        <v>2405.999999999991</v>
      </c>
    </row>
    <row r="140" spans="1:6" ht="12.75">
      <c r="A140" s="2" t="s">
        <v>90</v>
      </c>
      <c r="E140" s="6">
        <f>'[2]Cumulative Q'!$F$37</f>
        <v>1841.3199999999938</v>
      </c>
      <c r="F140" s="6">
        <f>'[2]Cumulative Q'!$G$37</f>
        <v>2405.999999999991</v>
      </c>
    </row>
    <row r="142" ht="12.75">
      <c r="A142" s="2" t="s">
        <v>92</v>
      </c>
    </row>
    <row r="143" ht="12.75">
      <c r="A143" s="2" t="s">
        <v>93</v>
      </c>
    </row>
    <row r="146" ht="12.75">
      <c r="A146" s="3" t="s">
        <v>54</v>
      </c>
    </row>
    <row r="147" ht="12.75">
      <c r="A147" s="3"/>
    </row>
    <row r="148" ht="12.75">
      <c r="A148" s="2" t="s">
        <v>55</v>
      </c>
    </row>
    <row r="150" ht="12.75">
      <c r="A150" s="3"/>
    </row>
    <row r="151" ht="12.75">
      <c r="A151" s="3" t="s">
        <v>51</v>
      </c>
    </row>
    <row r="152" ht="12.75">
      <c r="A152" s="3"/>
    </row>
    <row r="153" ht="12.75">
      <c r="A153" s="2" t="s">
        <v>87</v>
      </c>
    </row>
    <row r="154" ht="12.75">
      <c r="A154" s="2" t="s">
        <v>88</v>
      </c>
    </row>
    <row r="156" ht="12.75">
      <c r="A156" s="3"/>
    </row>
    <row r="157" ht="12.75">
      <c r="A157" s="3" t="s">
        <v>52</v>
      </c>
    </row>
    <row r="159" ht="12.75">
      <c r="A159" s="2" t="s">
        <v>94</v>
      </c>
    </row>
    <row r="160" ht="12.75">
      <c r="A160" s="2" t="s">
        <v>95</v>
      </c>
    </row>
    <row r="163" ht="12.75">
      <c r="A163" s="3" t="s">
        <v>5</v>
      </c>
    </row>
    <row r="165" ht="12.75">
      <c r="A165" s="2" t="s">
        <v>53</v>
      </c>
    </row>
    <row r="167" ht="12.75">
      <c r="A167" s="3" t="s">
        <v>6</v>
      </c>
    </row>
    <row r="169" ht="12.75">
      <c r="A169" s="2" t="s">
        <v>7</v>
      </c>
    </row>
    <row r="172" ht="12.75">
      <c r="A172" s="3"/>
    </row>
    <row r="177" ht="12.75">
      <c r="A177" s="3"/>
    </row>
    <row r="178" ht="12.75">
      <c r="A178" s="3"/>
    </row>
    <row r="194" ht="12.75">
      <c r="A194" s="3"/>
    </row>
  </sheetData>
  <printOptions/>
  <pageMargins left="0.85" right="0.41" top="0.82" bottom="0.86" header="0.5" footer="0.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M</cp:lastModifiedBy>
  <cp:lastPrinted>2002-08-28T07:40:09Z</cp:lastPrinted>
  <dcterms:created xsi:type="dcterms:W3CDTF">2000-08-11T06:15:53Z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